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mc:AlternateContent xmlns:mc="http://schemas.openxmlformats.org/markup-compatibility/2006">
    <mc:Choice Requires="x15">
      <x15ac:absPath xmlns:x15ac="http://schemas.microsoft.com/office/spreadsheetml/2010/11/ac" url="https://stateofdelaware-my.sharepoint.com/personal/kim_siegel_delaware_gov1/Documents/Digital Equity Capacity Grant Application/DEDE Grants/"/>
    </mc:Choice>
  </mc:AlternateContent>
  <xr:revisionPtr revIDLastSave="358" documentId="8_{A7633E3E-3830-4B4A-8C52-EAEAFEAB97D4}" xr6:coauthVersionLast="47" xr6:coauthVersionMax="47" xr10:uidLastSave="{D38193BA-BD6E-4975-9DC7-E1465666EA4D}"/>
  <bookViews>
    <workbookView xWindow="-110" yWindow="-110" windowWidth="19420" windowHeight="10300" xr2:uid="{CE6F61E1-92DE-42F6-9AD9-B23DC7FFBBA2}"/>
  </bookViews>
  <sheets>
    <sheet name="Instructions" sheetId="2" r:id="rId1"/>
    <sheet name="DEDE Grant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 r="E43" i="1"/>
  <c r="C43" i="1"/>
  <c r="E40" i="1"/>
  <c r="E24" i="1"/>
  <c r="E49" i="1"/>
  <c r="E15" i="1"/>
  <c r="E14" i="1"/>
  <c r="E8" i="1"/>
  <c r="E7" i="1"/>
  <c r="E10" i="1" l="1"/>
  <c r="E17" i="1"/>
</calcChain>
</file>

<file path=xl/sharedStrings.xml><?xml version="1.0" encoding="utf-8"?>
<sst xmlns="http://schemas.openxmlformats.org/spreadsheetml/2006/main" count="142" uniqueCount="75">
  <si>
    <t>Please see instructions below for each category of cost or income. Examples are included on the Budget Form itself; please delete these examples when replacing with your own project's costs and change the font color to black.</t>
  </si>
  <si>
    <t>Total Funds Requested</t>
  </si>
  <si>
    <t>Formula will calculate all costs less expected income</t>
  </si>
  <si>
    <t>Salaries and Wages</t>
  </si>
  <si>
    <t>Position and Pay Structure</t>
  </si>
  <si>
    <t xml:space="preserve">Time Per Year Allocated to Project </t>
  </si>
  <si>
    <t>Pay Rate</t>
  </si>
  <si>
    <t>Years</t>
  </si>
  <si>
    <t>Total</t>
  </si>
  <si>
    <t>Description</t>
  </si>
  <si>
    <t>Please add the title and whether the position is salaried or hourly.</t>
  </si>
  <si>
    <t>How many hours (hourly) or percentage of time (salaried) to be spent on project</t>
  </si>
  <si>
    <t>Hourly rate or annual salary</t>
  </si>
  <si>
    <t>Number of years, rounded to the nearest month, the person will be in that position</t>
  </si>
  <si>
    <t>Formula will multiply the previous three cells.</t>
  </si>
  <si>
    <t>The main tasks of the position and any notes affecting the calculation.</t>
  </si>
  <si>
    <t>Formula will total this column</t>
  </si>
  <si>
    <t>Benefits &amp; Other Employment Costs</t>
  </si>
  <si>
    <t>Personnel and Pay Structure</t>
  </si>
  <si>
    <t>Benefits Cost</t>
  </si>
  <si>
    <t>What is included in the calculation, such as taxes, fees, and benefits.</t>
  </si>
  <si>
    <t>Travel</t>
  </si>
  <si>
    <t>Travel Type</t>
  </si>
  <si>
    <t>Unit</t>
  </si>
  <si>
    <t>Rate</t>
  </si>
  <si>
    <t>Local mileage over the course of a year, specific conferences/events (separately listed)</t>
  </si>
  <si>
    <t>Annual miles; if an annual conference, use "1".</t>
  </si>
  <si>
    <t>Your organization's mileage rate or total for the specified conference.</t>
  </si>
  <si>
    <t>Number of years, rounded to the nearest month, travel will occur.</t>
  </si>
  <si>
    <t>How you estimated the annual mileage or total conference cost.</t>
  </si>
  <si>
    <t>Other Costs</t>
  </si>
  <si>
    <t>Supplies</t>
  </si>
  <si>
    <t>Unit Cost</t>
  </si>
  <si>
    <t>Units/Year</t>
  </si>
  <si>
    <t>Description of item(s); small items such as pens may be grouped into a larger category of office supplies.</t>
  </si>
  <si>
    <t>Cost per unit</t>
  </si>
  <si>
    <t>Units purchased per year</t>
  </si>
  <si>
    <t>Number of years, rounded to the nearest month, of purchases.</t>
  </si>
  <si>
    <t>Explain need for items, what is included in a category if using.</t>
  </si>
  <si>
    <t>Equipment*</t>
  </si>
  <si>
    <t>Other Direct Project Costs:</t>
  </si>
  <si>
    <t>Indirect Costs Rate (if any)**</t>
  </si>
  <si>
    <t>Direct Costs</t>
  </si>
  <si>
    <t>Total Costs</t>
  </si>
  <si>
    <t>Indirect Cost Rate</t>
  </si>
  <si>
    <t>Formula will calculate this.</t>
  </si>
  <si>
    <t>what is included in this rate or which federal agency do you already use this rate for?</t>
  </si>
  <si>
    <t>Income</t>
  </si>
  <si>
    <t>Other Project Funding Or Revenue</t>
  </si>
  <si>
    <t>Revenue/ Unit</t>
  </si>
  <si>
    <t>Specify grants, participant fees (to be minimal), or other income</t>
  </si>
  <si>
    <t>Number of units bringing in revenue</t>
  </si>
  <si>
    <t>Revenue per unit</t>
  </si>
  <si>
    <t>How many years you expect revenue source</t>
  </si>
  <si>
    <t>Source of grant, how fees are assessed, or other explanation of income</t>
  </si>
  <si>
    <t>*Equipment is any tangible property with a useful life of one year or more and a unit acquisition cost that is equals or exceeds $5,000</t>
  </si>
  <si>
    <t>**if you have already negotiated a rate with another federal agency, the same rate must be used here. No more than 3% of funds may be used for administrative costs.</t>
  </si>
  <si>
    <t>Delaware Digital Equity Grant Budget Form</t>
  </si>
  <si>
    <t>Notes</t>
  </si>
  <si>
    <t xml:space="preserve">Program Supervisor, annual </t>
  </si>
  <si>
    <t>Supervisor is a full-time employee who will supervise the Specialist, recruit trainees, develop curriculum, conduct outreach to possible job or volunteer placements, and report to DTI. May use more hours in first and second year and reduce by end of funding term.</t>
  </si>
  <si>
    <t>Program Specialist, hourly</t>
  </si>
  <si>
    <t>Specialist will be a part-time employee who will deliver trainings 8 hours per week, 2 hours a week on related tasks such as monitoring progress, assisting trainees out of class, preparing materials. During weeks without class, they will review data collected, work with the supervisor on curriculum changes, revise materials, and communicate with outgoing and incoming trainees.</t>
  </si>
  <si>
    <t>Rate includes health and dental insurance, unemployment, Social Security, Medicaid, family leave.</t>
  </si>
  <si>
    <t>Specialist 2 will be a part-time hourly employee. Rate includes Social Security, Medicare.</t>
  </si>
  <si>
    <t>Mileage</t>
  </si>
  <si>
    <t>We anticipate employees will drive 50 miles per month to pick up supplies and outreach.</t>
  </si>
  <si>
    <t>Conference (annual)</t>
  </si>
  <si>
    <t xml:space="preserve">We will send our Program Supervisor and Specialist to the Net Inclusion Conference each year as for training and networking. We estimate flights will cost $1,000, hotels will cost $600, and meals, parking, and miscellaneous costs to be $400. </t>
  </si>
  <si>
    <t>Laptops</t>
  </si>
  <si>
    <t>We will train all digital navigators on laptops. Those who successfully complete training will have the opportunity to purchase a laptop at half-price. This will also include a laptops for the program specialist to use.</t>
  </si>
  <si>
    <t>Office supplies</t>
  </si>
  <si>
    <t>We estimate roughly $100 per year for miscellaneous office supplies and classroom materials to engage trainees.</t>
  </si>
  <si>
    <t>ABC Foundation</t>
  </si>
  <si>
    <t>Used laptop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</si>
</sst>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409]* #,##0.00_);_([$$-409]* \(#,##0.00\);_([$$-409]* &quot;-&quot;??_);_(@_)"/>
    <numFmt numFmtId="165" formatCode="_([$$-409]* #,##0_);_([$$-409]* \(#,##0\);_([$$-409]* &quot;-&quot;??_);_(@_)"/>
  </numFmts>
  <fonts count="10">
    <font>
      <sz val="11"/>
      <color theme="1"/>
      <name val="Aptos Narrow"/>
      <family val="2"/>
      <scheme val="minor"/>
    </font>
    <font>
      <sz val="11"/>
      <color theme="1"/>
      <name val="Aptos Narrow"/>
      <family val="2"/>
      <scheme val="minor"/>
    </font>
    <font>
      <sz val="12"/>
      <color theme="1"/>
      <name val="Calibri"/>
      <family val="2"/>
    </font>
    <font>
      <i/>
      <sz val="12"/>
      <color theme="0" tint="-0.34998626667073579"/>
      <name val="Calibri"/>
      <family val="2"/>
    </font>
    <font>
      <sz val="12"/>
      <name val="Calibri"/>
      <family val="2"/>
    </font>
    <font>
      <sz val="12"/>
      <color theme="0" tint="-0.34998626667073579"/>
      <name val="Calibri"/>
      <family val="2"/>
    </font>
    <font>
      <b/>
      <sz val="12"/>
      <color theme="0" tint="-0.34998626667073579"/>
      <name val="Calibri"/>
      <family val="2"/>
    </font>
    <font>
      <b/>
      <sz val="12"/>
      <color theme="1"/>
      <name val="Calibri"/>
      <family val="2"/>
    </font>
    <font>
      <b/>
      <sz val="12"/>
      <name val="Calibri"/>
      <family val="2"/>
    </font>
    <font>
      <b/>
      <sz val="16"/>
      <color theme="1"/>
      <name val="Calibri"/>
      <family val="2"/>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2" fillId="0" borderId="1" xfId="0" applyFont="1" applyBorder="1" applyAlignment="1">
      <alignment wrapText="1"/>
    </xf>
    <xf numFmtId="0" fontId="2" fillId="0" borderId="0" xfId="0" applyFont="1" applyBorder="1" applyAlignment="1">
      <alignment wrapText="1"/>
    </xf>
    <xf numFmtId="0" fontId="5" fillId="0" borderId="1" xfId="0" applyFont="1" applyBorder="1" applyAlignment="1">
      <alignment wrapText="1"/>
    </xf>
    <xf numFmtId="0" fontId="5" fillId="0" borderId="0" xfId="0" applyFont="1" applyBorder="1" applyAlignment="1">
      <alignment wrapText="1"/>
    </xf>
    <xf numFmtId="0" fontId="2" fillId="0" borderId="0" xfId="0" applyFont="1" applyAlignment="1">
      <alignment wrapText="1"/>
    </xf>
    <xf numFmtId="0" fontId="3" fillId="0" borderId="1" xfId="0" applyFont="1" applyBorder="1" applyAlignment="1">
      <alignment wrapText="1"/>
    </xf>
    <xf numFmtId="44" fontId="5" fillId="0" borderId="1" xfId="1" applyFont="1" applyBorder="1" applyAlignment="1">
      <alignment wrapText="1"/>
    </xf>
    <xf numFmtId="6" fontId="5" fillId="0" borderId="1" xfId="0" applyNumberFormat="1" applyFont="1" applyBorder="1" applyAlignment="1">
      <alignment wrapText="1"/>
    </xf>
    <xf numFmtId="0" fontId="3" fillId="0" borderId="0" xfId="0" applyFont="1" applyBorder="1" applyAlignment="1">
      <alignment wrapText="1"/>
    </xf>
    <xf numFmtId="6" fontId="5" fillId="0" borderId="0" xfId="0" applyNumberFormat="1" applyFont="1" applyBorder="1" applyAlignment="1">
      <alignment wrapText="1"/>
    </xf>
    <xf numFmtId="44" fontId="2" fillId="0" borderId="0" xfId="1" applyFont="1" applyBorder="1" applyAlignment="1">
      <alignment wrapText="1"/>
    </xf>
    <xf numFmtId="44" fontId="6" fillId="0" borderId="1" xfId="0" applyNumberFormat="1" applyFont="1" applyBorder="1" applyAlignment="1">
      <alignment wrapText="1"/>
    </xf>
    <xf numFmtId="0" fontId="4" fillId="0" borderId="0" xfId="0" applyFont="1" applyBorder="1" applyAlignment="1">
      <alignment wrapText="1"/>
    </xf>
    <xf numFmtId="0" fontId="2" fillId="0" borderId="0" xfId="0" applyFont="1" applyFill="1" applyAlignment="1">
      <alignment wrapText="1"/>
    </xf>
    <xf numFmtId="0" fontId="2" fillId="0" borderId="0" xfId="0" applyFont="1" applyAlignment="1">
      <alignment wrapText="1"/>
    </xf>
    <xf numFmtId="0" fontId="7" fillId="0" borderId="1" xfId="0" applyFont="1" applyBorder="1" applyAlignment="1">
      <alignment horizontal="center" wrapText="1"/>
    </xf>
    <xf numFmtId="0" fontId="8" fillId="0" borderId="1" xfId="0" applyFont="1" applyBorder="1" applyAlignment="1">
      <alignment horizontal="center" wrapText="1"/>
    </xf>
    <xf numFmtId="164" fontId="5" fillId="0" borderId="1" xfId="1" applyNumberFormat="1" applyFont="1" applyBorder="1" applyAlignment="1">
      <alignment wrapText="1"/>
    </xf>
    <xf numFmtId="165" fontId="5" fillId="0" borderId="1" xfId="1" applyNumberFormat="1" applyFont="1" applyBorder="1" applyAlignment="1">
      <alignment wrapText="1"/>
    </xf>
    <xf numFmtId="44" fontId="3" fillId="0" borderId="1" xfId="1" applyFont="1" applyBorder="1" applyAlignment="1">
      <alignment wrapText="1"/>
    </xf>
    <xf numFmtId="8" fontId="5" fillId="0" borderId="1" xfId="0" applyNumberFormat="1" applyFont="1" applyBorder="1" applyAlignment="1">
      <alignment wrapText="1"/>
    </xf>
    <xf numFmtId="164" fontId="5" fillId="0" borderId="0" xfId="0" applyNumberFormat="1" applyFont="1" applyBorder="1" applyAlignment="1">
      <alignment wrapText="1"/>
    </xf>
    <xf numFmtId="164" fontId="5" fillId="0" borderId="1" xfId="0" applyNumberFormat="1" applyFont="1" applyBorder="1" applyAlignment="1">
      <alignment wrapText="1"/>
    </xf>
    <xf numFmtId="165" fontId="5" fillId="0" borderId="0" xfId="1" applyNumberFormat="1" applyFont="1" applyBorder="1" applyAlignment="1">
      <alignment wrapText="1"/>
    </xf>
    <xf numFmtId="44" fontId="6" fillId="0" borderId="0" xfId="1" applyFont="1" applyBorder="1" applyAlignment="1">
      <alignment wrapText="1"/>
    </xf>
    <xf numFmtId="44" fontId="6" fillId="0" borderId="2" xfId="1" applyFont="1" applyBorder="1" applyAlignment="1">
      <alignment wrapText="1"/>
    </xf>
    <xf numFmtId="165" fontId="5" fillId="0" borderId="2" xfId="1" applyNumberFormat="1" applyFont="1" applyBorder="1" applyAlignment="1">
      <alignment wrapText="1"/>
    </xf>
    <xf numFmtId="44" fontId="6" fillId="0" borderId="0" xfId="0" applyNumberFormat="1" applyFont="1" applyBorder="1" applyAlignment="1">
      <alignment wrapText="1"/>
    </xf>
    <xf numFmtId="0" fontId="7" fillId="0" borderId="1" xfId="0" applyFont="1" applyBorder="1" applyAlignment="1">
      <alignment wrapText="1"/>
    </xf>
    <xf numFmtId="44" fontId="6" fillId="2" borderId="1" xfId="0" applyNumberFormat="1" applyFont="1" applyFill="1" applyBorder="1" applyAlignment="1">
      <alignment wrapText="1"/>
    </xf>
    <xf numFmtId="0" fontId="2" fillId="0" borderId="0" xfId="0" applyFont="1" applyFill="1" applyAlignment="1">
      <alignment wrapText="1"/>
    </xf>
    <xf numFmtId="0" fontId="2" fillId="0" borderId="0" xfId="0" applyFont="1" applyAlignment="1">
      <alignment wrapText="1"/>
    </xf>
    <xf numFmtId="0" fontId="8" fillId="2" borderId="0" xfId="0" applyFont="1" applyFill="1" applyAlignment="1">
      <alignment wrapText="1"/>
    </xf>
    <xf numFmtId="0" fontId="7" fillId="0" borderId="1" xfId="0" applyFont="1" applyBorder="1" applyAlignment="1">
      <alignment wrapText="1"/>
    </xf>
    <xf numFmtId="0" fontId="9" fillId="0" borderId="1"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27FB-44D3-45FB-A71C-643DA9882DEB}">
  <dimension ref="A1:F54"/>
  <sheetViews>
    <sheetView tabSelected="1" workbookViewId="0">
      <selection activeCell="C5" sqref="C5"/>
    </sheetView>
  </sheetViews>
  <sheetFormatPr defaultColWidth="8.5703125" defaultRowHeight="14.45"/>
  <cols>
    <col min="1" max="1" width="33" style="5" customWidth="1"/>
    <col min="2" max="3" width="12.5703125" style="5" customWidth="1"/>
    <col min="4" max="4" width="10.5703125" style="5" customWidth="1"/>
    <col min="5" max="5" width="15.5703125" style="5" customWidth="1"/>
    <col min="6" max="6" width="35.42578125" style="5" customWidth="1"/>
    <col min="7" max="16384" width="8.5703125" style="5"/>
  </cols>
  <sheetData>
    <row r="1" spans="1:6" ht="15.6">
      <c r="A1" s="33" t="s">
        <v>0</v>
      </c>
      <c r="B1" s="33"/>
      <c r="C1" s="33"/>
      <c r="D1" s="33"/>
      <c r="E1" s="33"/>
      <c r="F1" s="33"/>
    </row>
    <row r="2" spans="1:6" ht="15.6">
      <c r="A2" s="33"/>
      <c r="B2" s="33"/>
      <c r="C2" s="33"/>
      <c r="D2" s="33"/>
      <c r="E2" s="33"/>
      <c r="F2" s="33"/>
    </row>
    <row r="3" spans="1:6" ht="15.6">
      <c r="A3" s="33"/>
      <c r="B3" s="33"/>
      <c r="C3" s="33"/>
      <c r="D3" s="33"/>
      <c r="E3" s="33"/>
      <c r="F3" s="33"/>
    </row>
    <row r="4" spans="1:6" ht="15.6">
      <c r="A4" s="15"/>
      <c r="B4" s="15"/>
      <c r="C4" s="15"/>
      <c r="D4" s="15"/>
      <c r="E4" s="15"/>
      <c r="F4" s="15"/>
    </row>
    <row r="5" spans="1:6" ht="30.95">
      <c r="A5" s="15"/>
      <c r="B5" s="15"/>
      <c r="C5" s="15"/>
      <c r="D5" s="15"/>
      <c r="E5" s="29" t="s">
        <v>1</v>
      </c>
      <c r="F5" s="12" t="s">
        <v>2</v>
      </c>
    </row>
    <row r="7" spans="1:6" ht="15.6">
      <c r="A7" s="16" t="s">
        <v>3</v>
      </c>
      <c r="B7" s="15"/>
      <c r="C7" s="15"/>
      <c r="D7" s="15"/>
      <c r="E7" s="15"/>
      <c r="F7" s="15"/>
    </row>
    <row r="8" spans="1:6" ht="62.1">
      <c r="A8" s="1" t="s">
        <v>4</v>
      </c>
      <c r="B8" s="1" t="s">
        <v>5</v>
      </c>
      <c r="C8" s="1" t="s">
        <v>6</v>
      </c>
      <c r="D8" s="1" t="s">
        <v>7</v>
      </c>
      <c r="E8" s="1" t="s">
        <v>8</v>
      </c>
      <c r="F8" s="1" t="s">
        <v>9</v>
      </c>
    </row>
    <row r="9" spans="1:6" ht="155.1">
      <c r="A9" s="6" t="s">
        <v>10</v>
      </c>
      <c r="B9" s="3" t="s">
        <v>11</v>
      </c>
      <c r="C9" s="7" t="s">
        <v>12</v>
      </c>
      <c r="D9" s="3" t="s">
        <v>13</v>
      </c>
      <c r="E9" s="7" t="s">
        <v>14</v>
      </c>
      <c r="F9" s="3" t="s">
        <v>15</v>
      </c>
    </row>
    <row r="10" spans="1:6" ht="15.6">
      <c r="A10" s="6"/>
      <c r="B10" s="3"/>
      <c r="C10" s="8"/>
      <c r="D10" s="3"/>
      <c r="E10" s="7"/>
      <c r="F10" s="3"/>
    </row>
    <row r="11" spans="1:6" ht="46.5">
      <c r="A11" s="9"/>
      <c r="B11" s="4"/>
      <c r="C11" s="10"/>
      <c r="D11" s="4"/>
      <c r="E11" s="26" t="s">
        <v>16</v>
      </c>
      <c r="F11" s="4"/>
    </row>
    <row r="12" spans="1:6" ht="15.6">
      <c r="A12" s="9"/>
      <c r="B12" s="4"/>
      <c r="C12" s="10"/>
      <c r="D12" s="4"/>
      <c r="E12" s="25"/>
      <c r="F12" s="4"/>
    </row>
    <row r="13" spans="1:6" ht="30.95">
      <c r="A13" s="17" t="s">
        <v>17</v>
      </c>
      <c r="B13" s="2"/>
      <c r="C13" s="2"/>
      <c r="D13" s="2"/>
      <c r="E13" s="11"/>
      <c r="F13" s="2"/>
    </row>
    <row r="14" spans="1:6" ht="62.1">
      <c r="A14" s="1" t="s">
        <v>18</v>
      </c>
      <c r="B14" s="1" t="s">
        <v>5</v>
      </c>
      <c r="C14" s="1" t="s">
        <v>19</v>
      </c>
      <c r="D14" s="1" t="s">
        <v>7</v>
      </c>
      <c r="E14" s="1" t="s">
        <v>8</v>
      </c>
      <c r="F14" s="1" t="s">
        <v>9</v>
      </c>
    </row>
    <row r="15" spans="1:6" ht="155.1">
      <c r="A15" s="6" t="s">
        <v>10</v>
      </c>
      <c r="B15" s="3" t="s">
        <v>11</v>
      </c>
      <c r="C15" s="7" t="s">
        <v>12</v>
      </c>
      <c r="D15" s="3" t="s">
        <v>13</v>
      </c>
      <c r="E15" s="7" t="s">
        <v>14</v>
      </c>
      <c r="F15" s="3" t="s">
        <v>20</v>
      </c>
    </row>
    <row r="16" spans="1:6" ht="15.6">
      <c r="A16" s="6"/>
      <c r="B16" s="3"/>
      <c r="C16" s="19"/>
      <c r="D16" s="3"/>
      <c r="E16" s="19"/>
      <c r="F16" s="3"/>
    </row>
    <row r="17" spans="1:6" ht="46.5">
      <c r="A17" s="9"/>
      <c r="B17" s="4"/>
      <c r="C17" s="24"/>
      <c r="D17" s="4"/>
      <c r="E17" s="26" t="s">
        <v>16</v>
      </c>
      <c r="F17" s="4"/>
    </row>
    <row r="18" spans="1:6" ht="15.6">
      <c r="A18" s="13"/>
      <c r="B18" s="2"/>
      <c r="C18" s="2"/>
      <c r="D18" s="2"/>
      <c r="E18" s="2"/>
      <c r="F18" s="2"/>
    </row>
    <row r="19" spans="1:6" s="2" customFormat="1" ht="15.6">
      <c r="A19" s="17" t="s">
        <v>21</v>
      </c>
    </row>
    <row r="20" spans="1:6" ht="15.6">
      <c r="A20" s="1" t="s">
        <v>22</v>
      </c>
      <c r="B20" s="1" t="s">
        <v>23</v>
      </c>
      <c r="C20" s="1" t="s">
        <v>24</v>
      </c>
      <c r="D20" s="1" t="s">
        <v>7</v>
      </c>
      <c r="E20" s="1"/>
      <c r="F20" s="1" t="s">
        <v>9</v>
      </c>
    </row>
    <row r="21" spans="1:6" ht="123.95">
      <c r="A21" s="6" t="s">
        <v>25</v>
      </c>
      <c r="B21" s="3" t="s">
        <v>26</v>
      </c>
      <c r="C21" s="7" t="s">
        <v>27</v>
      </c>
      <c r="D21" s="3" t="s">
        <v>28</v>
      </c>
      <c r="E21" s="7" t="s">
        <v>14</v>
      </c>
      <c r="F21" s="6" t="s">
        <v>29</v>
      </c>
    </row>
    <row r="22" spans="1:6" ht="15.6">
      <c r="A22" s="6"/>
      <c r="B22" s="6"/>
      <c r="C22" s="6"/>
      <c r="D22" s="6"/>
      <c r="E22" s="19"/>
      <c r="F22" s="6"/>
    </row>
    <row r="23" spans="1:6" ht="46.5">
      <c r="A23" s="9"/>
      <c r="B23" s="9"/>
      <c r="C23" s="9"/>
      <c r="D23" s="9"/>
      <c r="E23" s="26" t="s">
        <v>16</v>
      </c>
      <c r="F23" s="9"/>
    </row>
    <row r="24" spans="1:6" ht="15.6">
      <c r="A24" s="4"/>
      <c r="B24" s="4"/>
      <c r="C24" s="4"/>
      <c r="D24" s="4"/>
      <c r="E24" s="4"/>
      <c r="F24" s="4"/>
    </row>
    <row r="25" spans="1:6" ht="15.6">
      <c r="A25" s="17" t="s">
        <v>30</v>
      </c>
      <c r="B25" s="13"/>
      <c r="C25" s="4"/>
      <c r="D25" s="4"/>
      <c r="E25" s="4"/>
      <c r="F25" s="4"/>
    </row>
    <row r="26" spans="1:6" ht="15.6">
      <c r="A26" s="1" t="s">
        <v>31</v>
      </c>
      <c r="B26" s="1" t="s">
        <v>32</v>
      </c>
      <c r="C26" s="1" t="s">
        <v>33</v>
      </c>
      <c r="D26" s="1" t="s">
        <v>7</v>
      </c>
      <c r="E26" s="1" t="s">
        <v>8</v>
      </c>
      <c r="F26" s="1" t="s">
        <v>9</v>
      </c>
    </row>
    <row r="27" spans="1:6" ht="108.6">
      <c r="A27" s="6" t="s">
        <v>34</v>
      </c>
      <c r="B27" s="6" t="s">
        <v>35</v>
      </c>
      <c r="C27" s="20" t="s">
        <v>36</v>
      </c>
      <c r="D27" s="3" t="s">
        <v>37</v>
      </c>
      <c r="E27" s="7" t="s">
        <v>14</v>
      </c>
      <c r="F27" s="6" t="s">
        <v>38</v>
      </c>
    </row>
    <row r="28" spans="1:6" ht="15.6">
      <c r="A28" s="6"/>
      <c r="B28" s="6"/>
      <c r="C28" s="20"/>
      <c r="D28" s="6"/>
      <c r="E28" s="18"/>
      <c r="F28" s="6"/>
    </row>
    <row r="29" spans="1:6" ht="15.6">
      <c r="A29" s="1" t="s">
        <v>39</v>
      </c>
      <c r="B29" s="1"/>
      <c r="C29" s="1"/>
      <c r="D29" s="1"/>
      <c r="E29" s="1"/>
      <c r="F29" s="1"/>
    </row>
    <row r="30" spans="1:6" ht="15.6">
      <c r="A30" s="1"/>
      <c r="B30" s="1"/>
      <c r="C30" s="1"/>
      <c r="D30" s="1"/>
      <c r="E30" s="1"/>
      <c r="F30" s="1"/>
    </row>
    <row r="31" spans="1:6" ht="15.6">
      <c r="A31" s="1" t="s">
        <v>40</v>
      </c>
      <c r="B31" s="1"/>
      <c r="C31" s="1"/>
      <c r="D31" s="1"/>
      <c r="E31" s="1"/>
      <c r="F31" s="1"/>
    </row>
    <row r="32" spans="1:6" ht="15.6">
      <c r="A32" s="1"/>
      <c r="B32" s="1"/>
      <c r="C32" s="1"/>
      <c r="D32" s="1"/>
      <c r="E32" s="1"/>
      <c r="F32" s="1"/>
    </row>
    <row r="33" spans="1:6" ht="15.6">
      <c r="A33" s="1" t="s">
        <v>41</v>
      </c>
      <c r="B33" s="1"/>
      <c r="C33" s="1"/>
      <c r="D33" s="1"/>
      <c r="E33" s="1"/>
      <c r="F33" s="1"/>
    </row>
    <row r="34" spans="1:6" ht="15.6">
      <c r="A34" s="1"/>
      <c r="B34" s="1"/>
      <c r="C34" s="1"/>
      <c r="D34" s="1"/>
      <c r="E34" s="1"/>
      <c r="F34" s="1"/>
    </row>
    <row r="35" spans="1:6" ht="46.5">
      <c r="A35" s="2"/>
      <c r="B35" s="2"/>
      <c r="C35" s="2"/>
      <c r="D35" s="2"/>
      <c r="E35" s="26" t="s">
        <v>16</v>
      </c>
      <c r="F35" s="2"/>
    </row>
    <row r="36" spans="1:6" ht="15.6">
      <c r="A36" s="2"/>
      <c r="B36" s="2"/>
      <c r="C36" s="2"/>
      <c r="D36" s="2"/>
      <c r="E36" s="22"/>
      <c r="F36" s="2"/>
    </row>
    <row r="37" spans="1:6" ht="15.6">
      <c r="A37" s="1" t="s">
        <v>41</v>
      </c>
      <c r="B37" s="1" t="s">
        <v>24</v>
      </c>
      <c r="C37" s="1" t="s">
        <v>42</v>
      </c>
      <c r="D37" s="1"/>
      <c r="E37" s="1" t="s">
        <v>43</v>
      </c>
      <c r="F37" s="1" t="s">
        <v>9</v>
      </c>
    </row>
    <row r="38" spans="1:6" ht="46.5">
      <c r="A38" s="1"/>
      <c r="B38" s="3" t="s">
        <v>44</v>
      </c>
      <c r="C38" s="26" t="s">
        <v>16</v>
      </c>
      <c r="D38" s="3"/>
      <c r="E38" s="26" t="s">
        <v>45</v>
      </c>
      <c r="F38" s="3" t="s">
        <v>46</v>
      </c>
    </row>
    <row r="39" spans="1:6" ht="15.6">
      <c r="A39" s="2"/>
      <c r="B39" s="4"/>
      <c r="C39" s="22"/>
      <c r="D39" s="4"/>
      <c r="E39" s="22"/>
      <c r="F39" s="2"/>
    </row>
    <row r="40" spans="1:6" s="2" customFormat="1" ht="15.6">
      <c r="A40" s="16" t="s">
        <v>47</v>
      </c>
    </row>
    <row r="41" spans="1:6" ht="30.95">
      <c r="A41" s="1" t="s">
        <v>48</v>
      </c>
      <c r="B41" s="1" t="s">
        <v>23</v>
      </c>
      <c r="C41" s="1" t="s">
        <v>49</v>
      </c>
      <c r="D41" s="1" t="s">
        <v>7</v>
      </c>
      <c r="E41" s="1" t="s">
        <v>8</v>
      </c>
      <c r="F41" s="1" t="s">
        <v>9</v>
      </c>
    </row>
    <row r="42" spans="1:6" ht="77.45">
      <c r="A42" s="3" t="s">
        <v>50</v>
      </c>
      <c r="B42" s="3" t="s">
        <v>51</v>
      </c>
      <c r="C42" s="21" t="s">
        <v>52</v>
      </c>
      <c r="D42" s="3" t="s">
        <v>53</v>
      </c>
      <c r="E42" s="26" t="s">
        <v>45</v>
      </c>
      <c r="F42" s="3" t="s">
        <v>54</v>
      </c>
    </row>
    <row r="43" spans="1:6" ht="15.6">
      <c r="A43" s="3"/>
      <c r="B43" s="3"/>
      <c r="C43" s="21"/>
      <c r="D43" s="3"/>
      <c r="E43" s="18"/>
      <c r="F43" s="1"/>
    </row>
    <row r="44" spans="1:6" ht="46.5">
      <c r="A44" s="2"/>
      <c r="B44" s="2"/>
      <c r="C44" s="2"/>
      <c r="D44" s="2"/>
      <c r="E44" s="26" t="s">
        <v>16</v>
      </c>
      <c r="F44" s="2"/>
    </row>
    <row r="45" spans="1:6" ht="15.6">
      <c r="A45" s="2"/>
      <c r="B45" s="2"/>
      <c r="C45" s="2"/>
      <c r="D45" s="2"/>
      <c r="E45" s="2"/>
      <c r="F45" s="2"/>
    </row>
    <row r="46" spans="1:6" ht="21" customHeight="1">
      <c r="A46" s="31" t="s">
        <v>55</v>
      </c>
      <c r="B46" s="31"/>
      <c r="C46" s="31"/>
      <c r="D46" s="31"/>
      <c r="E46" s="31"/>
      <c r="F46" s="31"/>
    </row>
    <row r="47" spans="1:6" ht="15.6">
      <c r="A47" s="14"/>
      <c r="B47" s="15"/>
      <c r="C47" s="15"/>
      <c r="D47" s="15"/>
      <c r="E47" s="15"/>
      <c r="F47" s="15"/>
    </row>
    <row r="48" spans="1:6" ht="40.5" customHeight="1">
      <c r="A48" s="32" t="s">
        <v>56</v>
      </c>
      <c r="B48" s="32"/>
      <c r="C48" s="32"/>
      <c r="D48" s="32"/>
      <c r="E48" s="32"/>
      <c r="F48" s="32"/>
    </row>
    <row r="49" ht="15.6"/>
    <row r="50" ht="15.6"/>
    <row r="51" ht="15.6"/>
    <row r="54" ht="15.6"/>
  </sheetData>
  <mergeCells count="3">
    <mergeCell ref="A46:F46"/>
    <mergeCell ref="A48:F48"/>
    <mergeCell ref="A1: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3BB1-5282-4D37-8BB4-BB71699D6952}">
  <dimension ref="A1:F53"/>
  <sheetViews>
    <sheetView workbookViewId="0">
      <selection sqref="A1:B3"/>
    </sheetView>
  </sheetViews>
  <sheetFormatPr defaultColWidth="8.5703125" defaultRowHeight="15.6"/>
  <cols>
    <col min="1" max="1" width="33" style="5" customWidth="1"/>
    <col min="2" max="3" width="12.5703125" style="5" customWidth="1"/>
    <col min="4" max="4" width="10.5703125" style="5" customWidth="1"/>
    <col min="5" max="5" width="15.5703125" style="5" customWidth="1"/>
    <col min="6" max="6" width="35.42578125" style="5" customWidth="1"/>
    <col min="7" max="16384" width="8.5703125" style="5"/>
  </cols>
  <sheetData>
    <row r="1" spans="1:6" ht="15.6" customHeight="1">
      <c r="A1" s="35" t="s">
        <v>57</v>
      </c>
      <c r="B1" s="35"/>
      <c r="C1" s="15"/>
      <c r="D1" s="15"/>
      <c r="E1" s="15"/>
      <c r="F1" s="15"/>
    </row>
    <row r="2" spans="1:6" ht="15.6" customHeight="1">
      <c r="A2" s="35"/>
      <c r="B2" s="35"/>
      <c r="C2" s="15"/>
      <c r="D2" s="34" t="s">
        <v>1</v>
      </c>
      <c r="E2" s="34"/>
      <c r="F2" s="30">
        <f>SUM(E10,E17,E24,E40, E43-E49)</f>
        <v>174246.39999999999</v>
      </c>
    </row>
    <row r="3" spans="1:6" ht="18" customHeight="1">
      <c r="A3" s="35"/>
      <c r="B3" s="35"/>
      <c r="C3" s="15"/>
      <c r="D3" s="32"/>
      <c r="E3" s="32"/>
      <c r="F3" s="28"/>
    </row>
    <row r="5" spans="1:6">
      <c r="A5" s="16" t="s">
        <v>3</v>
      </c>
      <c r="B5" s="15"/>
      <c r="C5" s="15"/>
      <c r="D5" s="15"/>
      <c r="E5" s="15"/>
      <c r="F5" s="15"/>
    </row>
    <row r="6" spans="1:6" ht="62.1">
      <c r="A6" s="1" t="s">
        <v>4</v>
      </c>
      <c r="B6" s="1" t="s">
        <v>5</v>
      </c>
      <c r="C6" s="1" t="s">
        <v>6</v>
      </c>
      <c r="D6" s="1" t="s">
        <v>7</v>
      </c>
      <c r="E6" s="1" t="s">
        <v>8</v>
      </c>
      <c r="F6" s="1" t="s">
        <v>58</v>
      </c>
    </row>
    <row r="7" spans="1:6" ht="123.95">
      <c r="A7" s="6" t="s">
        <v>59</v>
      </c>
      <c r="B7" s="3">
        <v>0.5</v>
      </c>
      <c r="C7" s="7">
        <v>60000</v>
      </c>
      <c r="D7" s="3">
        <v>3</v>
      </c>
      <c r="E7" s="7">
        <f>SUM(B7*C7*D7)</f>
        <v>90000</v>
      </c>
      <c r="F7" s="3" t="s">
        <v>60</v>
      </c>
    </row>
    <row r="8" spans="1:6" ht="170.45">
      <c r="A8" s="6" t="s">
        <v>61</v>
      </c>
      <c r="B8" s="3">
        <v>520</v>
      </c>
      <c r="C8" s="8">
        <v>25</v>
      </c>
      <c r="D8" s="3">
        <v>3</v>
      </c>
      <c r="E8" s="7">
        <f>SUM(B8*C8*D8)</f>
        <v>39000</v>
      </c>
      <c r="F8" s="3" t="s">
        <v>62</v>
      </c>
    </row>
    <row r="9" spans="1:6">
      <c r="A9" s="6"/>
      <c r="B9" s="3"/>
      <c r="C9" s="8"/>
      <c r="D9" s="3"/>
      <c r="E9" s="7"/>
      <c r="F9" s="3"/>
    </row>
    <row r="10" spans="1:6">
      <c r="A10" s="9"/>
      <c r="B10" s="4"/>
      <c r="C10" s="10"/>
      <c r="D10" s="4"/>
      <c r="E10" s="26">
        <f>SUM(E7:E8)</f>
        <v>129000</v>
      </c>
      <c r="F10" s="4"/>
    </row>
    <row r="11" spans="1:6">
      <c r="A11" s="9"/>
      <c r="B11" s="4"/>
      <c r="C11" s="10"/>
      <c r="D11" s="4"/>
      <c r="E11" s="25"/>
      <c r="F11" s="4"/>
    </row>
    <row r="12" spans="1:6" ht="30.95">
      <c r="A12" s="17" t="s">
        <v>17</v>
      </c>
      <c r="B12" s="2"/>
      <c r="C12" s="2"/>
      <c r="D12" s="2"/>
      <c r="E12" s="11"/>
      <c r="F12" s="2"/>
    </row>
    <row r="13" spans="1:6" ht="62.1">
      <c r="A13" s="1" t="s">
        <v>18</v>
      </c>
      <c r="B13" s="1" t="s">
        <v>5</v>
      </c>
      <c r="C13" s="1" t="s">
        <v>19</v>
      </c>
      <c r="D13" s="1" t="s">
        <v>7</v>
      </c>
      <c r="E13" s="1" t="s">
        <v>8</v>
      </c>
      <c r="F13" s="1" t="s">
        <v>58</v>
      </c>
    </row>
    <row r="14" spans="1:6" ht="46.5">
      <c r="A14" s="6" t="s">
        <v>59</v>
      </c>
      <c r="B14" s="3">
        <v>0.5</v>
      </c>
      <c r="C14" s="19">
        <v>24000</v>
      </c>
      <c r="D14" s="3">
        <v>3</v>
      </c>
      <c r="E14" s="19">
        <f>SUM(B14*C14*D14)</f>
        <v>36000</v>
      </c>
      <c r="F14" s="3" t="s">
        <v>63</v>
      </c>
    </row>
    <row r="15" spans="1:6" ht="46.5">
      <c r="A15" s="6" t="s">
        <v>61</v>
      </c>
      <c r="B15" s="3">
        <v>520</v>
      </c>
      <c r="C15" s="19">
        <v>3</v>
      </c>
      <c r="D15" s="3">
        <v>3</v>
      </c>
      <c r="E15" s="19">
        <f>SUM(B15*C15*D15)</f>
        <v>4680</v>
      </c>
      <c r="F15" s="3" t="s">
        <v>64</v>
      </c>
    </row>
    <row r="16" spans="1:6">
      <c r="A16" s="6"/>
      <c r="B16" s="3"/>
      <c r="C16" s="19"/>
      <c r="D16" s="3"/>
      <c r="E16" s="19"/>
      <c r="F16" s="3"/>
    </row>
    <row r="17" spans="1:6">
      <c r="A17" s="9"/>
      <c r="B17" s="4"/>
      <c r="C17" s="24"/>
      <c r="D17" s="4"/>
      <c r="E17" s="27">
        <f>SUM(E14:E15)</f>
        <v>40680</v>
      </c>
      <c r="F17" s="4"/>
    </row>
    <row r="18" spans="1:6">
      <c r="A18" s="13"/>
      <c r="B18" s="2"/>
      <c r="C18" s="2"/>
      <c r="D18" s="2"/>
      <c r="E18" s="2"/>
      <c r="F18" s="2"/>
    </row>
    <row r="19" spans="1:6" s="2" customFormat="1">
      <c r="A19" s="17" t="s">
        <v>21</v>
      </c>
    </row>
    <row r="20" spans="1:6">
      <c r="A20" s="1" t="s">
        <v>22</v>
      </c>
      <c r="B20" s="1" t="s">
        <v>23</v>
      </c>
      <c r="C20" s="1" t="s">
        <v>24</v>
      </c>
      <c r="D20" s="1" t="s">
        <v>7</v>
      </c>
      <c r="E20" s="1"/>
      <c r="F20" s="1" t="s">
        <v>58</v>
      </c>
    </row>
    <row r="21" spans="1:6" ht="46.5">
      <c r="A21" s="6" t="s">
        <v>65</v>
      </c>
      <c r="B21" s="6">
        <v>600</v>
      </c>
      <c r="C21" s="6">
        <v>0.5</v>
      </c>
      <c r="D21" s="6">
        <v>3</v>
      </c>
      <c r="E21" s="19">
        <v>900</v>
      </c>
      <c r="F21" s="6" t="s">
        <v>66</v>
      </c>
    </row>
    <row r="22" spans="1:6" ht="108.6">
      <c r="A22" s="6" t="s">
        <v>67</v>
      </c>
      <c r="B22" s="6">
        <v>2</v>
      </c>
      <c r="C22" s="6">
        <v>2000</v>
      </c>
      <c r="D22" s="6">
        <v>3</v>
      </c>
      <c r="E22" s="19">
        <v>12000</v>
      </c>
      <c r="F22" s="6" t="s">
        <v>68</v>
      </c>
    </row>
    <row r="23" spans="1:6">
      <c r="A23" s="6"/>
      <c r="B23" s="6"/>
      <c r="C23" s="6"/>
      <c r="D23" s="6"/>
      <c r="E23" s="19"/>
      <c r="F23" s="6"/>
    </row>
    <row r="24" spans="1:6">
      <c r="A24" s="9"/>
      <c r="B24" s="9"/>
      <c r="C24" s="9"/>
      <c r="D24" s="9"/>
      <c r="E24" s="19">
        <f>SUM(E21:E23)</f>
        <v>12900</v>
      </c>
      <c r="F24" s="9"/>
    </row>
    <row r="25" spans="1:6">
      <c r="A25" s="4"/>
      <c r="B25" s="4"/>
      <c r="C25" s="4"/>
      <c r="D25" s="4"/>
      <c r="E25" s="4"/>
      <c r="F25" s="4"/>
    </row>
    <row r="26" spans="1:6">
      <c r="A26" s="17" t="s">
        <v>30</v>
      </c>
      <c r="B26" s="13"/>
      <c r="C26" s="4"/>
      <c r="D26" s="4"/>
      <c r="E26" s="4"/>
      <c r="F26" s="4"/>
    </row>
    <row r="27" spans="1:6">
      <c r="A27" s="1" t="s">
        <v>31</v>
      </c>
      <c r="B27" s="1"/>
      <c r="C27" s="1"/>
      <c r="D27" s="1"/>
      <c r="E27" s="1"/>
      <c r="F27" s="1"/>
    </row>
    <row r="28" spans="1:6" ht="108.6">
      <c r="A28" s="6" t="s">
        <v>69</v>
      </c>
      <c r="B28" s="6">
        <v>30</v>
      </c>
      <c r="C28" s="20">
        <v>400</v>
      </c>
      <c r="D28" s="6">
        <v>3</v>
      </c>
      <c r="E28" s="18">
        <v>36000</v>
      </c>
      <c r="F28" s="6" t="s">
        <v>70</v>
      </c>
    </row>
    <row r="29" spans="1:6" ht="62.1">
      <c r="A29" s="6" t="s">
        <v>71</v>
      </c>
      <c r="B29" s="6">
        <v>1</v>
      </c>
      <c r="C29" s="20">
        <v>100</v>
      </c>
      <c r="D29" s="6">
        <v>3</v>
      </c>
      <c r="E29" s="18">
        <v>300</v>
      </c>
      <c r="F29" s="6" t="s">
        <v>72</v>
      </c>
    </row>
    <row r="30" spans="1:6">
      <c r="A30" s="6"/>
      <c r="B30" s="6"/>
      <c r="C30" s="6"/>
      <c r="D30" s="6"/>
      <c r="E30" s="6"/>
      <c r="F30" s="6"/>
    </row>
    <row r="31" spans="1:6">
      <c r="A31" s="1"/>
      <c r="B31" s="1"/>
      <c r="C31" s="1"/>
      <c r="D31" s="1"/>
      <c r="E31" s="1"/>
      <c r="F31" s="1"/>
    </row>
    <row r="32" spans="1:6">
      <c r="A32" s="1" t="s">
        <v>39</v>
      </c>
      <c r="B32" s="1"/>
      <c r="C32" s="1"/>
      <c r="D32" s="1"/>
      <c r="E32" s="1"/>
      <c r="F32" s="1"/>
    </row>
    <row r="33" spans="1:6">
      <c r="A33" s="1"/>
      <c r="B33" s="1"/>
      <c r="C33" s="1"/>
      <c r="D33" s="1"/>
      <c r="E33" s="1"/>
      <c r="F33" s="1"/>
    </row>
    <row r="34" spans="1:6">
      <c r="A34" s="1" t="s">
        <v>40</v>
      </c>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5"/>
      <c r="B38" s="1"/>
      <c r="C38" s="1"/>
      <c r="D38" s="1"/>
      <c r="E38" s="1"/>
      <c r="F38" s="1"/>
    </row>
    <row r="39" spans="1:6">
      <c r="A39" s="1"/>
      <c r="B39" s="1"/>
      <c r="C39" s="1"/>
      <c r="D39" s="1"/>
      <c r="E39" s="1"/>
      <c r="F39" s="1"/>
    </row>
    <row r="40" spans="1:6">
      <c r="A40" s="2"/>
      <c r="B40" s="2"/>
      <c r="C40" s="2"/>
      <c r="D40" s="2"/>
      <c r="E40" s="23">
        <f>SUM(E28:E39)</f>
        <v>36300</v>
      </c>
      <c r="F40" s="2"/>
    </row>
    <row r="41" spans="1:6">
      <c r="A41" s="2"/>
      <c r="B41" s="2"/>
      <c r="C41" s="2"/>
      <c r="D41" s="2"/>
      <c r="E41" s="22"/>
      <c r="F41" s="2"/>
    </row>
    <row r="42" spans="1:6">
      <c r="A42" s="1" t="s">
        <v>41</v>
      </c>
      <c r="B42" s="1" t="s">
        <v>24</v>
      </c>
      <c r="C42" s="1" t="s">
        <v>42</v>
      </c>
      <c r="D42" s="1"/>
      <c r="E42" s="1" t="s">
        <v>43</v>
      </c>
      <c r="F42" s="1"/>
    </row>
    <row r="43" spans="1:6">
      <c r="A43" s="1"/>
      <c r="B43" s="3">
        <v>0.03</v>
      </c>
      <c r="C43" s="23">
        <f>SUM(E40,E24,E17,E10)</f>
        <v>218880</v>
      </c>
      <c r="D43" s="3"/>
      <c r="E43" s="23">
        <f>SUM(C43*B43)</f>
        <v>6566.4</v>
      </c>
      <c r="F43" s="1"/>
    </row>
    <row r="44" spans="1:6">
      <c r="A44" s="2"/>
      <c r="B44" s="2"/>
      <c r="C44" s="2"/>
      <c r="D44" s="2"/>
      <c r="E44" s="2"/>
      <c r="F44" s="2"/>
    </row>
    <row r="45" spans="1:6" s="2" customFormat="1">
      <c r="A45" s="16" t="s">
        <v>47</v>
      </c>
    </row>
    <row r="46" spans="1:6" ht="30.95">
      <c r="A46" s="1" t="s">
        <v>48</v>
      </c>
      <c r="B46" s="1" t="s">
        <v>23</v>
      </c>
      <c r="C46" s="1" t="s">
        <v>49</v>
      </c>
      <c r="D46" s="1" t="s">
        <v>7</v>
      </c>
      <c r="E46" s="1" t="s">
        <v>8</v>
      </c>
      <c r="F46" s="1"/>
    </row>
    <row r="47" spans="1:6">
      <c r="A47" s="3" t="s">
        <v>73</v>
      </c>
      <c r="B47" s="3">
        <v>1</v>
      </c>
      <c r="C47" s="21">
        <v>50000</v>
      </c>
      <c r="D47" s="3">
        <v>1</v>
      </c>
      <c r="E47" s="18">
        <v>50000</v>
      </c>
      <c r="F47" s="1"/>
    </row>
    <row r="48" spans="1:6">
      <c r="A48" s="3" t="s">
        <v>74</v>
      </c>
      <c r="B48" s="3">
        <v>4</v>
      </c>
      <c r="C48" s="21">
        <v>100</v>
      </c>
      <c r="D48" s="3">
        <v>3</v>
      </c>
      <c r="E48" s="18">
        <v>1200</v>
      </c>
      <c r="F48" s="1"/>
    </row>
    <row r="49" spans="1:6">
      <c r="A49" s="2"/>
      <c r="B49" s="2"/>
      <c r="C49" s="2"/>
      <c r="D49" s="2"/>
      <c r="E49" s="23">
        <f>SUM(E47:E48)</f>
        <v>51200</v>
      </c>
      <c r="F49" s="2"/>
    </row>
    <row r="50" spans="1:6">
      <c r="A50" s="2"/>
      <c r="B50" s="2"/>
      <c r="C50" s="2"/>
      <c r="D50" s="2"/>
      <c r="E50" s="2"/>
      <c r="F50" s="2"/>
    </row>
    <row r="51" spans="1:6" ht="21" customHeight="1">
      <c r="A51" s="31" t="s">
        <v>55</v>
      </c>
      <c r="B51" s="31"/>
      <c r="C51" s="31"/>
      <c r="D51" s="31"/>
      <c r="E51" s="31"/>
      <c r="F51" s="31"/>
    </row>
    <row r="52" spans="1:6">
      <c r="A52" s="14"/>
      <c r="B52" s="15"/>
      <c r="C52" s="15"/>
      <c r="D52" s="15"/>
      <c r="E52" s="15"/>
      <c r="F52" s="15"/>
    </row>
    <row r="53" spans="1:6" ht="40.5" customHeight="1">
      <c r="A53" s="32" t="s">
        <v>56</v>
      </c>
      <c r="B53" s="32"/>
      <c r="C53" s="32"/>
      <c r="D53" s="32"/>
      <c r="E53" s="32"/>
      <c r="F53" s="32"/>
    </row>
  </sheetData>
  <mergeCells count="5">
    <mergeCell ref="A51:F51"/>
    <mergeCell ref="A53:F53"/>
    <mergeCell ref="D2:E2"/>
    <mergeCell ref="D3:E3"/>
    <mergeCell ref="A1:B3"/>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9b1c712-7230-4f8d-9aea-7f978ed548ca" xsi:nil="true"/>
    <lcf76f155ced4ddcb4097134ff3c332f xmlns="c4ed4534-fcdc-4ce6-b108-ad04254fac4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B822B65A25554CAF0A99E44C664D3C" ma:contentTypeVersion="14" ma:contentTypeDescription="Create a new document." ma:contentTypeScope="" ma:versionID="9acb0f36bf88ed6d8f90f884caf5a071">
  <xsd:schema xmlns:xsd="http://www.w3.org/2001/XMLSchema" xmlns:xs="http://www.w3.org/2001/XMLSchema" xmlns:p="http://schemas.microsoft.com/office/2006/metadata/properties" xmlns:ns2="c4ed4534-fcdc-4ce6-b108-ad04254fac42" xmlns:ns3="49b1c712-7230-4f8d-9aea-7f978ed548ca" targetNamespace="http://schemas.microsoft.com/office/2006/metadata/properties" ma:root="true" ma:fieldsID="de7b43f0c4468c212ee3efe0dc028189" ns2:_="" ns3:_="">
    <xsd:import namespace="c4ed4534-fcdc-4ce6-b108-ad04254fac42"/>
    <xsd:import namespace="49b1c712-7230-4f8d-9aea-7f978ed548c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ed4534-fcdc-4ce6-b108-ad04254fa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b1c712-7230-4f8d-9aea-7f978ed548c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b333bbf-bac7-450f-898b-6bcd4f8bae3b}" ma:internalName="TaxCatchAll" ma:showField="CatchAllData" ma:web="49b1c712-7230-4f8d-9aea-7f978ed548c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FEE3F-4E7B-4591-9FE0-BB04AA1317AF}"/>
</file>

<file path=customXml/itemProps2.xml><?xml version="1.0" encoding="utf-8"?>
<ds:datastoreItem xmlns:ds="http://schemas.openxmlformats.org/officeDocument/2006/customXml" ds:itemID="{2CE542E2-E3B0-4C86-9AC0-80072886ED5F}"/>
</file>

<file path=customXml/itemProps3.xml><?xml version="1.0" encoding="utf-8"?>
<ds:datastoreItem xmlns:ds="http://schemas.openxmlformats.org/officeDocument/2006/customXml" ds:itemID="{DD3E301D-C4D8-4C00-B77D-0BAADD3D024F}"/>
</file>

<file path=docProps/app.xml><?xml version="1.0" encoding="utf-8"?>
<Properties xmlns="http://schemas.openxmlformats.org/officeDocument/2006/extended-properties" xmlns:vt="http://schemas.openxmlformats.org/officeDocument/2006/docPropsVTypes">
  <Application>Microsoft Excel Online</Application>
  <Manager/>
  <Company>State of Delaware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Siegel, Kim (DTI)</dc:creator>
  <cp:keywords/>
  <dc:description/>
  <cp:lastModifiedBy>Siegel, Kim (DTI)</cp:lastModifiedBy>
  <cp:revision/>
  <dcterms:created xsi:type="dcterms:W3CDTF">2025-01-27T17:06:18Z</dcterms:created>
  <dcterms:modified xsi:type="dcterms:W3CDTF">2025-03-28T15:00:02Z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0x010100D7B822B65A25554CAF0A99E44C664D3C</vt:lpwstr>
  </property>
  <property fmtid="{D5CDD505-2E9C-101B-9397-08002B2CF9AE}" pid="3" name="MediaServiceImageTags">
    <vt:lpwstr/>
  </property>
</Properties>
</file>